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1" i="1" l="1"/>
  <c r="F31" i="1" s="1"/>
  <c r="D32" i="1" l="1"/>
  <c r="D28" i="1" l="1"/>
  <c r="D27" i="1"/>
  <c r="F22" i="1"/>
  <c r="D22" i="1"/>
  <c r="D23" i="1"/>
  <c r="D21" i="1"/>
  <c r="D13" i="1"/>
  <c r="D14" i="1"/>
  <c r="D15" i="1"/>
  <c r="D16" i="1"/>
  <c r="D17" i="1"/>
  <c r="D12" i="1"/>
  <c r="A2" i="1" l="1"/>
  <c r="D39" i="1"/>
  <c r="D40" i="1"/>
  <c r="D38" i="1"/>
  <c r="D18" i="1" l="1"/>
  <c r="F18" i="1"/>
  <c r="F38" i="1" l="1"/>
  <c r="F21" i="1" l="1"/>
  <c r="F40" i="1"/>
  <c r="F39" i="1"/>
  <c r="F28" i="1"/>
  <c r="F32" i="1"/>
  <c r="F27" i="1" l="1"/>
  <c r="F23" i="1"/>
  <c r="F12" i="1"/>
  <c r="F14" i="1"/>
  <c r="F15" i="1"/>
  <c r="F16" i="1"/>
  <c r="F17" i="1"/>
  <c r="F13" i="1"/>
  <c r="F35" i="1" l="1"/>
  <c r="F41" i="1" s="1"/>
</calcChain>
</file>

<file path=xl/sharedStrings.xml><?xml version="1.0" encoding="utf-8"?>
<sst xmlns="http://schemas.openxmlformats.org/spreadsheetml/2006/main" count="55" uniqueCount="36">
  <si>
    <t>Total</t>
  </si>
  <si>
    <t>15 pers</t>
  </si>
  <si>
    <t>Qté</t>
  </si>
  <si>
    <t>BUCHES BAVAROISES :</t>
  </si>
  <si>
    <t>Demi-Gâteaux soirée</t>
  </si>
  <si>
    <t>Macarons</t>
  </si>
  <si>
    <t>Taille Boite</t>
  </si>
  <si>
    <t>Prix</t>
  </si>
  <si>
    <t>BUCHES TRADITIONNELLES :</t>
  </si>
  <si>
    <t>MONTANT TOTAL DE VOTRE COMMANDE</t>
  </si>
  <si>
    <t>Choisir le Parfum</t>
  </si>
  <si>
    <t>Tarif Boites Macarons</t>
  </si>
  <si>
    <t>Parfum</t>
  </si>
  <si>
    <t>VERCORS</t>
  </si>
  <si>
    <r>
      <t>Cliquer sur la flèche afin de sélectionner votre choix</t>
    </r>
    <r>
      <rPr>
        <sz val="9"/>
        <color theme="1"/>
        <rFont val="Calibri"/>
        <family val="2"/>
      </rPr>
      <t>↓</t>
    </r>
  </si>
  <si>
    <t>Glace à la Vanille associée avec un autre parfum au choix :</t>
  </si>
  <si>
    <t>9 macarons : 10€</t>
  </si>
  <si>
    <t>18 macarons : 19,80€</t>
  </si>
  <si>
    <t>12 macarons : 13,80€</t>
  </si>
  <si>
    <t>Taille</t>
  </si>
  <si>
    <t>Taille n°1</t>
  </si>
  <si>
    <t>Taille n°2</t>
  </si>
  <si>
    <t>HEURE :</t>
  </si>
  <si>
    <t>COMMANDE POUR LE :</t>
  </si>
  <si>
    <t>Taille n°3</t>
  </si>
  <si>
    <t>Pâtisserie COCHET Denis Maître Artisan Pâtissier     11, Rue Maurice Long - 26400 CREST       Tél : 04.75.25.47.34</t>
  </si>
  <si>
    <t>Nb Pers</t>
  </si>
  <si>
    <t>4 pers</t>
  </si>
  <si>
    <t>8 pers</t>
  </si>
  <si>
    <t>PRINCE NOIR</t>
  </si>
  <si>
    <r>
      <rPr>
        <b/>
        <u/>
        <sz val="11"/>
        <color rgb="FFFF0000"/>
        <rFont val="Calibri"/>
        <family val="2"/>
        <scheme val="minor"/>
      </rPr>
      <t xml:space="preserve"> IMPORTANT</t>
    </r>
    <r>
      <rPr>
        <sz val="11"/>
        <color rgb="FFFF0000"/>
        <rFont val="Calibri"/>
        <family val="2"/>
        <scheme val="minor"/>
      </rPr>
      <t xml:space="preserve"> : Votre commande ne sera validée que lorsque vous recevrez par retour d'E-mail une </t>
    </r>
    <r>
      <rPr>
        <b/>
        <sz val="11"/>
        <color rgb="FFFF0000"/>
        <rFont val="Calibri"/>
        <family val="2"/>
        <scheme val="minor"/>
      </rPr>
      <t>confirmation de commande</t>
    </r>
    <r>
      <rPr>
        <sz val="11"/>
        <color rgb="FFFF0000"/>
        <rFont val="Calibri"/>
        <family val="2"/>
        <scheme val="minor"/>
      </rPr>
      <t xml:space="preserve">, ainsi qu'un </t>
    </r>
    <r>
      <rPr>
        <b/>
        <sz val="11"/>
        <color rgb="FFFF0000"/>
        <rFont val="Calibri"/>
        <family val="2"/>
        <scheme val="minor"/>
      </rPr>
      <t>numéro de commande</t>
    </r>
    <r>
      <rPr>
        <sz val="11"/>
        <color rgb="FFFF0000"/>
        <rFont val="Calibri"/>
        <family val="2"/>
        <scheme val="minor"/>
      </rPr>
      <t xml:space="preserve"> ( afin de retirer vos achats à la boutique).                                                             </t>
    </r>
    <r>
      <rPr>
        <b/>
        <sz val="11"/>
        <color rgb="FFFF0000"/>
        <rFont val="Calibri"/>
        <family val="2"/>
        <scheme val="minor"/>
      </rPr>
      <t/>
    </r>
  </si>
  <si>
    <t>Date limite de commande par internet : vendredi 22 décembre 2017</t>
  </si>
  <si>
    <t xml:space="preserve">Tél : </t>
  </si>
  <si>
    <t>TARIFS DES BUCHES 2017</t>
  </si>
  <si>
    <t>BUCHES OU ENTREMETS GLACES :</t>
  </si>
  <si>
    <t xml:space="preserve">NOM CLIENT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</si>
</sst>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4">
    <font>
      <sz val="11"/>
      <color theme="1"/>
      <name val="Calibri"/>
      <family val="2"/>
      <scheme val="minor"/>
    </font>
    <font>
      <i/>
      <sz val="11"/>
      <color theme="1"/>
      <name val="Cambria"/>
      <family val="1"/>
      <scheme val="major"/>
    </font>
    <font>
      <sz val="11"/>
      <color theme="1"/>
      <name val="Arial Rounded MT Bold"/>
      <family val="2"/>
    </font>
    <font>
      <sz val="11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sz val="9"/>
      <color theme="1"/>
      <name val="Calibri"/>
      <family val="2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8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8" fontId="0" fillId="4" borderId="0" xfId="0" applyNumberForma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164" fontId="0" fillId="2" borderId="1" xfId="0" applyNumberFormat="1" applyFill="1" applyBorder="1" applyAlignment="1" applyProtection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/>
    </xf>
    <xf numFmtId="0" fontId="0" fillId="4" borderId="0" xfId="0" applyFill="1" applyBorder="1" applyAlignment="1" applyProtection="1">
      <alignment horizontal="center" wrapText="1"/>
      <protection locked="0"/>
    </xf>
    <xf numFmtId="0" fontId="0" fillId="4" borderId="17" xfId="0" applyFill="1" applyBorder="1" applyAlignment="1" applyProtection="1">
      <alignment horizontal="center" wrapText="1"/>
      <protection locked="0"/>
    </xf>
    <xf numFmtId="0" fontId="2" fillId="3" borderId="24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vertical="center"/>
    </xf>
    <xf numFmtId="8" fontId="1" fillId="3" borderId="22" xfId="0" applyNumberFormat="1" applyFont="1" applyFill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0" fontId="0" fillId="4" borderId="0" xfId="0" applyFill="1" applyBorder="1" applyAlignment="1" applyProtection="1">
      <alignment vertical="center" wrapText="1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25" xfId="0" applyFill="1" applyBorder="1" applyAlignment="1" applyProtection="1">
      <alignment horizontal="left"/>
      <protection locked="0"/>
    </xf>
    <xf numFmtId="0" fontId="0" fillId="0" borderId="5" xfId="0" applyBorder="1"/>
    <xf numFmtId="14" fontId="0" fillId="0" borderId="0" xfId="0" applyNumberFormat="1" applyBorder="1" applyAlignment="1">
      <alignment horizontal="left"/>
    </xf>
    <xf numFmtId="14" fontId="0" fillId="0" borderId="18" xfId="0" applyNumberFormat="1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left"/>
    </xf>
    <xf numFmtId="0" fontId="0" fillId="5" borderId="1" xfId="0" applyFill="1" applyBorder="1" applyAlignment="1" applyProtection="1">
      <alignment horizontal="center"/>
      <protection locked="0"/>
    </xf>
    <xf numFmtId="8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 applyProtection="1">
      <alignment horizontal="center" wrapText="1"/>
      <protection locked="0"/>
    </xf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8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/>
      <protection locked="0"/>
    </xf>
    <xf numFmtId="164" fontId="0" fillId="5" borderId="1" xfId="0" applyNumberFormat="1" applyFill="1" applyBorder="1"/>
    <xf numFmtId="0" fontId="0" fillId="5" borderId="21" xfId="0" applyFill="1" applyBorder="1" applyAlignment="1">
      <alignment horizontal="center"/>
    </xf>
    <xf numFmtId="0" fontId="0" fillId="6" borderId="0" xfId="0" applyFill="1"/>
    <xf numFmtId="0" fontId="0" fillId="6" borderId="0" xfId="0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164" fontId="0" fillId="6" borderId="0" xfId="0" applyNumberFormat="1" applyFill="1" applyBorder="1" applyAlignment="1" applyProtection="1">
      <alignment horizontal="center"/>
    </xf>
    <xf numFmtId="14" fontId="0" fillId="6" borderId="0" xfId="0" applyNumberFormat="1" applyFill="1" applyBorder="1" applyAlignment="1">
      <alignment horizontal="center"/>
    </xf>
    <xf numFmtId="14" fontId="0" fillId="7" borderId="0" xfId="0" applyNumberFormat="1" applyFill="1" applyBorder="1"/>
    <xf numFmtId="0" fontId="11" fillId="5" borderId="1" xfId="0" applyFont="1" applyFill="1" applyBorder="1" applyAlignment="1" applyProtection="1">
      <alignment vertical="center" wrapText="1"/>
      <protection locked="0"/>
    </xf>
    <xf numFmtId="0" fontId="13" fillId="5" borderId="1" xfId="0" applyFont="1" applyFill="1" applyBorder="1" applyAlignment="1" applyProtection="1">
      <alignment vertical="center" wrapText="1"/>
      <protection locked="0"/>
    </xf>
    <xf numFmtId="0" fontId="12" fillId="5" borderId="1" xfId="0" applyFont="1" applyFill="1" applyBorder="1" applyAlignment="1" applyProtection="1">
      <alignment horizontal="left" wrapText="1"/>
      <protection locked="0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5" borderId="10" xfId="0" applyFill="1" applyBorder="1" applyAlignment="1" applyProtection="1">
      <alignment horizontal="left"/>
      <protection locked="0"/>
    </xf>
    <xf numFmtId="0" fontId="0" fillId="5" borderId="12" xfId="0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0" fillId="5" borderId="2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4" fontId="0" fillId="0" borderId="14" xfId="0" applyNumberFormat="1" applyBorder="1" applyAlignment="1" applyProtection="1">
      <alignment horizontal="left"/>
      <protection locked="0"/>
    </xf>
    <xf numFmtId="14" fontId="0" fillId="0" borderId="16" xfId="0" applyNumberFormat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2" fillId="5" borderId="21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4" fontId="0" fillId="7" borderId="0" xfId="0" applyNumberFormat="1" applyFill="1" applyBorder="1" applyProtection="1"/>
    <xf numFmtId="0" fontId="12" fillId="0" borderId="18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D2" sqref="D2"/>
    </sheetView>
  </sheetViews>
  <sheetFormatPr baseColWidth="10" defaultRowHeight="15"/>
  <cols>
    <col min="1" max="1" width="31" customWidth="1"/>
    <col min="2" max="2" width="14.42578125" customWidth="1"/>
    <col min="5" max="5" width="13.42578125" customWidth="1"/>
    <col min="6" max="6" width="17.28515625" customWidth="1"/>
  </cols>
  <sheetData>
    <row r="1" spans="1:8" ht="15" customHeight="1">
      <c r="A1" s="55" t="s">
        <v>25</v>
      </c>
      <c r="B1" s="56"/>
      <c r="C1" s="56"/>
      <c r="D1" s="56"/>
      <c r="E1" s="56"/>
      <c r="F1" s="57"/>
      <c r="G1" s="32"/>
    </row>
    <row r="2" spans="1:8" ht="15.75" thickBot="1">
      <c r="A2" s="14">
        <f ca="1">TODAY()</f>
        <v>43055</v>
      </c>
      <c r="B2" s="67" t="s">
        <v>23</v>
      </c>
      <c r="C2" s="68"/>
      <c r="D2" s="103"/>
      <c r="E2" s="45" t="s">
        <v>22</v>
      </c>
      <c r="F2" s="34"/>
    </row>
    <row r="3" spans="1:8" ht="15.75" thickBot="1">
      <c r="A3" s="69" t="s">
        <v>35</v>
      </c>
      <c r="B3" s="70"/>
      <c r="C3" s="71" t="s">
        <v>32</v>
      </c>
      <c r="D3" s="72"/>
      <c r="E3" s="72"/>
      <c r="F3" s="73"/>
    </row>
    <row r="4" spans="1:8">
      <c r="A4" s="33"/>
      <c r="B4" s="33"/>
      <c r="C4" s="35"/>
      <c r="D4" s="35"/>
      <c r="E4" s="35"/>
      <c r="F4" s="35"/>
    </row>
    <row r="5" spans="1:8">
      <c r="A5" s="51" t="s">
        <v>11</v>
      </c>
      <c r="B5" s="58" t="s">
        <v>33</v>
      </c>
      <c r="C5" s="58"/>
      <c r="D5" s="58"/>
      <c r="E5" s="58"/>
      <c r="F5" s="58"/>
      <c r="G5" s="1"/>
    </row>
    <row r="6" spans="1:8">
      <c r="A6" s="102" t="s">
        <v>16</v>
      </c>
      <c r="B6" s="47" t="s">
        <v>27</v>
      </c>
      <c r="C6" s="47"/>
      <c r="D6" s="47" t="s">
        <v>28</v>
      </c>
      <c r="E6" s="47"/>
      <c r="F6" s="47" t="s">
        <v>1</v>
      </c>
    </row>
    <row r="7" spans="1:8">
      <c r="A7" s="102" t="s">
        <v>18</v>
      </c>
      <c r="B7" s="49">
        <v>18.5</v>
      </c>
      <c r="C7" s="48"/>
      <c r="D7" s="49">
        <v>31.5</v>
      </c>
      <c r="E7" s="48"/>
      <c r="F7" s="49">
        <v>53</v>
      </c>
    </row>
    <row r="8" spans="1:8">
      <c r="A8" s="102" t="s">
        <v>17</v>
      </c>
      <c r="B8" s="50" t="s">
        <v>20</v>
      </c>
      <c r="C8" s="46"/>
      <c r="D8" s="47" t="s">
        <v>21</v>
      </c>
      <c r="E8" s="47"/>
      <c r="F8" s="47" t="s">
        <v>24</v>
      </c>
      <c r="G8" s="1"/>
    </row>
    <row r="9" spans="1:8">
      <c r="D9" s="2"/>
      <c r="E9" s="2"/>
      <c r="F9" s="2"/>
      <c r="G9" s="2"/>
      <c r="H9" s="2"/>
    </row>
    <row r="10" spans="1:8">
      <c r="A10" s="59" t="s">
        <v>3</v>
      </c>
      <c r="B10" s="60"/>
      <c r="C10" s="60"/>
      <c r="D10" s="60"/>
      <c r="E10" s="60"/>
      <c r="F10" s="61"/>
      <c r="G10" s="2"/>
      <c r="H10" s="2"/>
    </row>
    <row r="11" spans="1:8">
      <c r="A11" s="65" t="s">
        <v>3</v>
      </c>
      <c r="B11" s="66"/>
      <c r="C11" s="10" t="s">
        <v>19</v>
      </c>
      <c r="D11" s="3" t="s">
        <v>7</v>
      </c>
      <c r="E11" s="3" t="s">
        <v>2</v>
      </c>
      <c r="F11" s="3" t="s">
        <v>0</v>
      </c>
      <c r="G11" s="2"/>
    </row>
    <row r="12" spans="1:8">
      <c r="A12" s="62"/>
      <c r="B12" s="63"/>
      <c r="C12" s="36"/>
      <c r="D12" s="37" t="str">
        <f>IF(ISBLANK(C12),"",IF(C12=1,$B$7,IF(C12=2,$D$7,IF(C12=3,$F$7,""))))</f>
        <v/>
      </c>
      <c r="E12" s="36"/>
      <c r="F12" s="37" t="str">
        <f>IF(ISBLANK(C12),"",IF(ISNUMBER(C12),(D12*E12),""))</f>
        <v/>
      </c>
      <c r="G12" s="2"/>
    </row>
    <row r="13" spans="1:8">
      <c r="A13" s="62"/>
      <c r="B13" s="63"/>
      <c r="C13" s="36"/>
      <c r="D13" s="37" t="str">
        <f t="shared" ref="D13:D17" si="0">IF(ISBLANK(C13),"",IF(C13=1,$B$7,IF(C13=2,$D$7,IF(C13=3,$F$7,""))))</f>
        <v/>
      </c>
      <c r="E13" s="36"/>
      <c r="F13" s="37" t="str">
        <f t="shared" ref="F13:F18" si="1">IF(ISBLANK(C13),"",IF(ISNUMBER(C13),(D13*E13),""))</f>
        <v/>
      </c>
      <c r="G13" s="2"/>
      <c r="H13" s="2"/>
    </row>
    <row r="14" spans="1:8">
      <c r="A14" s="62"/>
      <c r="B14" s="63"/>
      <c r="C14" s="36"/>
      <c r="D14" s="37" t="str">
        <f t="shared" si="0"/>
        <v/>
      </c>
      <c r="E14" s="36"/>
      <c r="F14" s="37" t="str">
        <f t="shared" si="1"/>
        <v/>
      </c>
      <c r="G14" s="2"/>
      <c r="H14" s="2"/>
    </row>
    <row r="15" spans="1:8">
      <c r="A15" s="62"/>
      <c r="B15" s="63"/>
      <c r="C15" s="36"/>
      <c r="D15" s="37" t="str">
        <f t="shared" si="0"/>
        <v/>
      </c>
      <c r="E15" s="36"/>
      <c r="F15" s="37" t="str">
        <f t="shared" si="1"/>
        <v/>
      </c>
      <c r="G15" s="2"/>
      <c r="H15" s="2"/>
    </row>
    <row r="16" spans="1:8">
      <c r="A16" s="62"/>
      <c r="B16" s="63"/>
      <c r="C16" s="36"/>
      <c r="D16" s="37" t="str">
        <f t="shared" si="0"/>
        <v/>
      </c>
      <c r="E16" s="36"/>
      <c r="F16" s="37" t="str">
        <f t="shared" si="1"/>
        <v/>
      </c>
      <c r="G16" s="2"/>
      <c r="H16" s="2"/>
    </row>
    <row r="17" spans="1:8">
      <c r="A17" s="62"/>
      <c r="B17" s="63"/>
      <c r="C17" s="36"/>
      <c r="D17" s="37" t="str">
        <f t="shared" si="0"/>
        <v/>
      </c>
      <c r="E17" s="36"/>
      <c r="F17" s="37" t="str">
        <f t="shared" si="1"/>
        <v/>
      </c>
      <c r="G17" s="2"/>
      <c r="H17" s="2"/>
    </row>
    <row r="18" spans="1:8">
      <c r="A18" s="64"/>
      <c r="B18" s="64"/>
      <c r="C18" s="11"/>
      <c r="D18" s="12" t="str">
        <f>IF(ISBLANK(C18),"",IF(C18=4,$B$7,IF(C18=6,$C$7,IF(C18=8,$D$7,IF(C18=10,$E$7,IF(C18=15,$F$7,""))))))</f>
        <v/>
      </c>
      <c r="E18" s="11"/>
      <c r="F18" s="12" t="str">
        <f t="shared" si="1"/>
        <v/>
      </c>
      <c r="G18" s="2"/>
      <c r="H18" s="2"/>
    </row>
    <row r="19" spans="1:8" ht="18.75" customHeight="1">
      <c r="A19" s="59" t="s">
        <v>8</v>
      </c>
      <c r="B19" s="60"/>
      <c r="C19" s="60"/>
      <c r="D19" s="60"/>
      <c r="E19" s="60"/>
      <c r="F19" s="61"/>
      <c r="G19" s="2"/>
      <c r="H19" s="2"/>
    </row>
    <row r="20" spans="1:8" ht="31.5" customHeight="1">
      <c r="A20" s="13" t="s">
        <v>14</v>
      </c>
      <c r="B20" s="8" t="s">
        <v>12</v>
      </c>
      <c r="C20" s="5" t="s">
        <v>19</v>
      </c>
      <c r="D20" s="6" t="s">
        <v>7</v>
      </c>
      <c r="E20" s="5" t="s">
        <v>2</v>
      </c>
      <c r="F20" s="7" t="s">
        <v>0</v>
      </c>
      <c r="G20" s="2"/>
      <c r="H20" s="2"/>
    </row>
    <row r="21" spans="1:8">
      <c r="A21" s="54"/>
      <c r="B21" s="38"/>
      <c r="C21" s="36"/>
      <c r="D21" s="37" t="str">
        <f>IF(ISBLANK(C21),"",IF(C21=1,$B$7,IF(C21=2,$D$7,IF(C21=3,$F$7,""))))</f>
        <v/>
      </c>
      <c r="E21" s="36"/>
      <c r="F21" s="39" t="str">
        <f>IF(ISBLANK(C21),"",IF(ISNUMBER(C21),(D21*E21),""))</f>
        <v/>
      </c>
      <c r="G21" s="2"/>
      <c r="H21" s="2"/>
    </row>
    <row r="22" spans="1:8">
      <c r="A22" s="54"/>
      <c r="B22" s="38"/>
      <c r="C22" s="36"/>
      <c r="D22" s="37" t="str">
        <f t="shared" ref="D22:D23" si="2">IF(ISBLANK(C22),"",IF(C22=1,$B$7,IF(C22=2,$D$7,IF(C22=3,$F$7,""))))</f>
        <v/>
      </c>
      <c r="E22" s="36"/>
      <c r="F22" s="39" t="str">
        <f>IF(ISBLANK(C22),"",IF(ISNUMBER(C22),(D22*E22),""))</f>
        <v/>
      </c>
      <c r="G22" s="2"/>
      <c r="H22" s="2"/>
    </row>
    <row r="23" spans="1:8">
      <c r="A23" s="54"/>
      <c r="B23" s="38"/>
      <c r="C23" s="36"/>
      <c r="D23" s="37" t="str">
        <f t="shared" si="2"/>
        <v/>
      </c>
      <c r="E23" s="36"/>
      <c r="F23" s="39" t="str">
        <f>IF(ISBLANK(C23),"",IF(ISNUMBER(C23),(D23*E23),""))</f>
        <v/>
      </c>
      <c r="G23" s="2"/>
      <c r="H23" s="2"/>
    </row>
    <row r="24" spans="1:8">
      <c r="A24" s="22"/>
      <c r="B24" s="22"/>
      <c r="C24" s="23"/>
      <c r="D24" s="22"/>
      <c r="E24" s="22"/>
      <c r="F24" s="22"/>
      <c r="G24" s="2"/>
      <c r="H24" s="2"/>
    </row>
    <row r="25" spans="1:8">
      <c r="A25" s="90" t="s">
        <v>34</v>
      </c>
      <c r="B25" s="90"/>
      <c r="C25" s="90"/>
      <c r="D25" s="90"/>
      <c r="E25" s="90"/>
      <c r="F25" s="90"/>
      <c r="G25" s="2"/>
      <c r="H25" s="2"/>
    </row>
    <row r="26" spans="1:8" ht="29.25">
      <c r="A26" s="24"/>
      <c r="B26" s="25" t="s">
        <v>10</v>
      </c>
      <c r="C26" s="26" t="s">
        <v>19</v>
      </c>
      <c r="D26" s="27" t="s">
        <v>7</v>
      </c>
      <c r="E26" s="26" t="s">
        <v>2</v>
      </c>
      <c r="F26" s="28" t="s">
        <v>0</v>
      </c>
      <c r="G26" s="2"/>
      <c r="H26" s="2"/>
    </row>
    <row r="27" spans="1:8" ht="25.5">
      <c r="A27" s="52" t="s">
        <v>15</v>
      </c>
      <c r="B27" s="40"/>
      <c r="C27" s="40"/>
      <c r="D27" s="41" t="str">
        <f>IF(ISBLANK(C27),"",IF(C27=1,$B$7,IF(C27=2,$D$7,IF(C27=3,$F$7,""))))</f>
        <v/>
      </c>
      <c r="E27" s="40"/>
      <c r="F27" s="42" t="str">
        <f>IF(ISBLANK(C27),"",IF(ISNUMBER(C27),(D27*E27),""))</f>
        <v/>
      </c>
      <c r="G27" s="2"/>
      <c r="H27" s="2"/>
    </row>
    <row r="28" spans="1:8" ht="25.5">
      <c r="A28" s="53" t="s">
        <v>15</v>
      </c>
      <c r="B28" s="40"/>
      <c r="C28" s="40"/>
      <c r="D28" s="41" t="str">
        <f>IF(ISBLANK(C28),"",IF(C28=1,$B$7,IF(C28=2,$D$7,IF(C28=3,$F$7,""))))</f>
        <v/>
      </c>
      <c r="E28" s="40"/>
      <c r="F28" s="42" t="str">
        <f>IF(ISBLANK(C28),"",IF(ISNUMBER(C28),(D28*E28),""))</f>
        <v/>
      </c>
      <c r="G28" s="2"/>
      <c r="H28" s="2"/>
    </row>
    <row r="29" spans="1:8">
      <c r="A29" s="29"/>
      <c r="B29" s="29"/>
      <c r="C29" s="29"/>
      <c r="D29" s="29"/>
      <c r="E29" s="29"/>
      <c r="F29" s="29"/>
      <c r="G29" s="2"/>
      <c r="H29" s="2"/>
    </row>
    <row r="30" spans="1:8">
      <c r="A30" s="31"/>
      <c r="B30" s="30"/>
      <c r="C30" s="10" t="s">
        <v>26</v>
      </c>
      <c r="D30" s="6" t="s">
        <v>7</v>
      </c>
      <c r="E30" s="10" t="s">
        <v>2</v>
      </c>
      <c r="F30" s="7" t="s">
        <v>0</v>
      </c>
      <c r="G30" s="2"/>
      <c r="H30" s="2"/>
    </row>
    <row r="31" spans="1:8">
      <c r="A31" s="62" t="s">
        <v>29</v>
      </c>
      <c r="B31" s="63"/>
      <c r="C31" s="36"/>
      <c r="D31" s="41" t="str">
        <f>IF(ISBLANK(C31),"",IF(C31=4,C31*3.4,IF(C31=6,C31*3.4,IF(C31=8,C31*3.4,IF(C31=10,C31*3.4,IF(C31=12,C31*3.4,""))))))</f>
        <v/>
      </c>
      <c r="E31" s="36"/>
      <c r="F31" s="42" t="str">
        <f>IF(ISBLANK(C31),"",IF(ISNUMBER(C31),(D31*E31),""))</f>
        <v/>
      </c>
      <c r="G31" s="2"/>
      <c r="H31" s="2"/>
    </row>
    <row r="32" spans="1:8">
      <c r="A32" s="62" t="s">
        <v>13</v>
      </c>
      <c r="B32" s="63"/>
      <c r="C32" s="36"/>
      <c r="D32" s="41" t="str">
        <f>IF(ISBLANK(C32),"",IF(C32=4,C32*3.4,IF(C32=6,C32*3.4,IF(C32=8,C32*3.4,IF(C32=10,C32*3.4,IF(C32=12,C32*3.4,""))))))</f>
        <v/>
      </c>
      <c r="E32" s="36"/>
      <c r="F32" s="42" t="str">
        <f>IF(ISBLANK(C32),"",IF(ISNUMBER(C32),(D32*E32),""))</f>
        <v/>
      </c>
      <c r="G32" s="2"/>
      <c r="H32" s="2"/>
    </row>
    <row r="33" spans="1:8">
      <c r="A33" s="16"/>
      <c r="B33" s="17"/>
      <c r="C33" s="17"/>
      <c r="D33" s="17"/>
      <c r="E33" s="17"/>
      <c r="F33" s="18"/>
      <c r="G33" s="2"/>
      <c r="H33" s="2"/>
    </row>
    <row r="34" spans="1:8">
      <c r="A34" s="77" t="s">
        <v>4</v>
      </c>
      <c r="B34" s="77"/>
      <c r="C34" s="78"/>
      <c r="D34" s="3" t="s">
        <v>7</v>
      </c>
      <c r="E34" s="3" t="s">
        <v>2</v>
      </c>
      <c r="F34" s="3" t="s">
        <v>0</v>
      </c>
    </row>
    <row r="35" spans="1:8">
      <c r="A35" s="79"/>
      <c r="B35" s="79"/>
      <c r="C35" s="80"/>
      <c r="D35" s="15">
        <v>1.1000000000000001</v>
      </c>
      <c r="E35" s="9"/>
      <c r="F35" s="20">
        <f>E35*D35</f>
        <v>0</v>
      </c>
    </row>
    <row r="36" spans="1:8">
      <c r="A36" s="91"/>
      <c r="B36" s="92"/>
      <c r="C36" s="92"/>
      <c r="D36" s="92"/>
      <c r="E36" s="92"/>
      <c r="F36" s="93"/>
    </row>
    <row r="37" spans="1:8">
      <c r="A37" s="96" t="s">
        <v>5</v>
      </c>
      <c r="B37" s="94" t="s">
        <v>6</v>
      </c>
      <c r="C37" s="94"/>
      <c r="D37" s="4" t="s">
        <v>7</v>
      </c>
      <c r="E37" s="3" t="s">
        <v>2</v>
      </c>
      <c r="F37" s="4" t="s">
        <v>0</v>
      </c>
    </row>
    <row r="38" spans="1:8">
      <c r="A38" s="97"/>
      <c r="B38" s="95"/>
      <c r="C38" s="95"/>
      <c r="D38" s="39" t="str">
        <f>IF(ISBLANK(B38),"",IF(B38=9,10,IF(B38=12,13.8,IF(B38=18,19.8,""))))</f>
        <v/>
      </c>
      <c r="E38" s="43"/>
      <c r="F38" s="44" t="str">
        <f>IF(ISBLANK(B38),"",IF(ISNUMBER(B38),(D38*E38),""))</f>
        <v/>
      </c>
    </row>
    <row r="39" spans="1:8">
      <c r="A39" s="97"/>
      <c r="B39" s="95"/>
      <c r="C39" s="95"/>
      <c r="D39" s="39" t="str">
        <f t="shared" ref="D39:D40" si="3">IF(ISBLANK(B39),"",IF(B39=9,10,IF(B39=12,13.8,IF(B39=18,19.8,""))))</f>
        <v/>
      </c>
      <c r="E39" s="36"/>
      <c r="F39" s="44" t="str">
        <f>IF(ISBLANK(B39),"",IF(ISNUMBER(B39),(D39*E39),""))</f>
        <v/>
      </c>
    </row>
    <row r="40" spans="1:8" ht="15.75" thickBot="1">
      <c r="A40" s="98"/>
      <c r="B40" s="95"/>
      <c r="C40" s="95"/>
      <c r="D40" s="39" t="str">
        <f t="shared" si="3"/>
        <v/>
      </c>
      <c r="E40" s="36"/>
      <c r="F40" s="44" t="str">
        <f>IF(ISBLANK(B40),"",IF(ISNUMBER(B40),(D40*E40),""))</f>
        <v/>
      </c>
    </row>
    <row r="41" spans="1:8" ht="15.75" thickBot="1">
      <c r="A41" s="99" t="s">
        <v>9</v>
      </c>
      <c r="B41" s="100"/>
      <c r="C41" s="100"/>
      <c r="D41" s="101"/>
      <c r="E41" s="19"/>
      <c r="F41" s="21">
        <f>SUM(F12:F40)</f>
        <v>0</v>
      </c>
    </row>
    <row r="42" spans="1:8" ht="15.75" thickBot="1"/>
    <row r="43" spans="1:8">
      <c r="A43" s="81" t="s">
        <v>30</v>
      </c>
      <c r="B43" s="82"/>
      <c r="C43" s="82"/>
      <c r="D43" s="82"/>
      <c r="E43" s="82"/>
      <c r="F43" s="83"/>
    </row>
    <row r="44" spans="1:8">
      <c r="A44" s="84"/>
      <c r="B44" s="85"/>
      <c r="C44" s="85"/>
      <c r="D44" s="85"/>
      <c r="E44" s="85"/>
      <c r="F44" s="86"/>
    </row>
    <row r="45" spans="1:8" ht="15.75" thickBot="1">
      <c r="A45" s="87"/>
      <c r="B45" s="88"/>
      <c r="C45" s="88"/>
      <c r="D45" s="88"/>
      <c r="E45" s="88"/>
      <c r="F45" s="89"/>
    </row>
    <row r="46" spans="1:8" ht="16.5" thickBot="1">
      <c r="A46" s="74" t="s">
        <v>31</v>
      </c>
      <c r="B46" s="75"/>
      <c r="C46" s="75"/>
      <c r="D46" s="75"/>
      <c r="E46" s="75"/>
      <c r="F46" s="76"/>
    </row>
  </sheetData>
  <sheetProtection password="DD81" sheet="1" objects="1" scenarios="1"/>
  <dataConsolidate/>
  <mergeCells count="28">
    <mergeCell ref="A46:F46"/>
    <mergeCell ref="A34:C35"/>
    <mergeCell ref="A43:F45"/>
    <mergeCell ref="A25:F25"/>
    <mergeCell ref="A36:F36"/>
    <mergeCell ref="B37:C37"/>
    <mergeCell ref="B40:C40"/>
    <mergeCell ref="A37:A40"/>
    <mergeCell ref="B39:C39"/>
    <mergeCell ref="A32:B32"/>
    <mergeCell ref="B38:C38"/>
    <mergeCell ref="A41:D41"/>
    <mergeCell ref="A31:B31"/>
    <mergeCell ref="A1:F1"/>
    <mergeCell ref="B5:F5"/>
    <mergeCell ref="A10:F10"/>
    <mergeCell ref="A19:F19"/>
    <mergeCell ref="A12:B12"/>
    <mergeCell ref="A13:B13"/>
    <mergeCell ref="A14:B14"/>
    <mergeCell ref="A15:B15"/>
    <mergeCell ref="A18:B18"/>
    <mergeCell ref="A11:B11"/>
    <mergeCell ref="A16:B16"/>
    <mergeCell ref="A17:B17"/>
    <mergeCell ref="B2:C2"/>
    <mergeCell ref="A3:B3"/>
    <mergeCell ref="C3:F3"/>
  </mergeCells>
  <dataValidations xWindow="226" yWindow="435" count="13">
    <dataValidation type="list" allowBlank="1" showInputMessage="1" showErrorMessage="1" sqref="C18">
      <formula1>"4,6,8,10,15"</formula1>
    </dataValidation>
    <dataValidation type="list" allowBlank="1" showInputMessage="1" showErrorMessage="1" sqref="B28">
      <formula1>"Vanille, Chocolat, Framboise, Passion, Abricot"</formula1>
    </dataValidation>
    <dataValidation allowBlank="1" showInputMessage="1" showErrorMessage="1" prompt="boite de 9 macarons : 8,20€_x000a_boite de 12 macarons : 11,40€_x000a_boite de 18 macarons : 16,15€" sqref="A37:A40"/>
    <dataValidation type="list" allowBlank="1" showInputMessage="1" showErrorMessage="1" sqref="B21:B23">
      <formula1>"Vanille, Café, Chocolat, Grand-Marnier, Praliné"</formula1>
    </dataValidation>
    <dataValidation type="list" allowBlank="1" showInputMessage="1" showErrorMessage="1" sqref="B38:C40">
      <formula1>"9,12 , 18 "</formula1>
    </dataValidation>
    <dataValidation type="list" allowBlank="1" showInputMessage="1" showErrorMessage="1" sqref="D2">
      <formula1>"Dim. 24 déc, Lundi 25 déc"</formula1>
    </dataValidation>
    <dataValidation type="list" allowBlank="1" showInputMessage="1" showErrorMessage="1" sqref="F2">
      <formula1>"9h,10h,11h,12h,15h,16h,17h,18h,19h"</formula1>
    </dataValidation>
    <dataValidation type="list" allowBlank="1" showInputMessage="1" showErrorMessage="1" sqref="C12:C17 C27:C28 C21:C23">
      <formula1>"1,2,3"</formula1>
    </dataValidation>
    <dataValidation type="list" allowBlank="1" showInputMessage="1" showErrorMessage="1" sqref="A12:B17">
      <formula1>"BERGEN,MADONG,MEGEVE,IVOIRE,MODICA,CEVENOLE"</formula1>
    </dataValidation>
    <dataValidation type="list" allowBlank="1" showInputMessage="1" showErrorMessage="1" sqref="A22:A23">
      <formula1>"Crème Pâtissière finition crème au beurre"</formula1>
    </dataValidation>
    <dataValidation type="list" allowBlank="1" showInputMessage="1" showErrorMessage="1" sqref="B27">
      <formula1>"Vanille, Chocolat, Framboise, Passion"</formula1>
    </dataValidation>
    <dataValidation type="list" allowBlank="1" showInputMessage="1" showErrorMessage="1" sqref="C31:C32">
      <formula1>"4, 6, 8"</formula1>
    </dataValidation>
    <dataValidation type="list" allowBlank="1" showInputMessage="1" showErrorMessage="1" sqref="A21">
      <formula1>"Crème Pâtissière finition Crème au beurre"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COCHET</dc:creator>
  <cp:lastModifiedBy>pc</cp:lastModifiedBy>
  <cp:lastPrinted>2017-11-16T16:36:45Z</cp:lastPrinted>
  <dcterms:created xsi:type="dcterms:W3CDTF">2013-11-28T15:01:59Z</dcterms:created>
  <dcterms:modified xsi:type="dcterms:W3CDTF">2017-11-16T17:20:01Z</dcterms:modified>
</cp:coreProperties>
</file>